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<sst xmlns="http://schemas.openxmlformats.org/spreadsheetml/2006/main" count="23" uniqueCount="16">
  <si>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</si>
  <si>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S.C.ANCA MED SRL</t>
  </si>
  <si>
    <t>ASOCIATIA CREDINTA SI DRAGOSTE</t>
  </si>
  <si>
    <t>S.C.DISPO MED SRL-D</t>
  </si>
  <si>
    <t>S.C.MEDICAL LIVING SRL</t>
  </si>
  <si>
    <t>S.C.PROMED SRL</t>
  </si>
  <si>
    <t>LUNA</t>
  </si>
  <si>
    <t>S.C.GRINEI MEDICAL SRL</t>
  </si>
  <si>
    <t>CONTRACTAT</t>
  </si>
  <si>
    <t>TRIM.I 2021</t>
  </si>
  <si>
    <t>TRIM.II 2021</t>
  </si>
  <si>
    <t>TRIM.III 2021</t>
  </si>
  <si>
    <t>TOTAL TRIM IV 2021</t>
  </si>
  <si>
    <t>TOTAL AN  2021</t>
  </si>
  <si>
    <t>DENUMIRE FURNIZOR</t>
  </si>
  <si>
    <t>VALORI DECONTATE PENTRU  ÎNGRIJIRI MEDICALE LA DOMICILIU - AN 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</si>
</sst>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1.57421875" style="0" customWidth="1"/>
    <col min="2" max="2" width="14.8515625" style="0" customWidth="1"/>
    <col min="3" max="3" width="17.8515625" style="0" customWidth="1"/>
    <col min="4" max="4" width="15.140625" style="0" customWidth="1"/>
    <col min="5" max="5" width="14.00390625" style="0" customWidth="1"/>
    <col min="6" max="6" width="14.8515625" style="0" customWidth="1"/>
    <col min="7" max="7" width="14.57421875" style="0" customWidth="1"/>
    <col min="8" max="8" width="14.140625" style="0" customWidth="1"/>
  </cols>
  <sheetData>
    <row r="1" ht="12.75">
      <c r="A1" s="6"/>
    </row>
    <row r="2" spans="2:15" ht="15.7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4" ht="15.75">
      <c r="B3" s="27" t="s">
        <v>15</v>
      </c>
      <c r="D3" s="8"/>
    </row>
    <row r="4" spans="1:4" ht="12.75">
      <c r="A4" s="7"/>
      <c r="D4" s="8"/>
    </row>
    <row r="5" spans="1:4" ht="12.75">
      <c r="A5" s="7"/>
      <c r="D5" s="8"/>
    </row>
    <row r="6" spans="1:8" ht="12.75">
      <c r="A6" s="25" t="s">
        <v>6</v>
      </c>
      <c r="B6" s="26" t="s">
        <v>14</v>
      </c>
      <c r="C6" s="26"/>
      <c r="D6" s="26"/>
      <c r="E6" s="26"/>
      <c r="F6" s="26"/>
      <c r="G6" s="26"/>
      <c r="H6" s="1" t="s">
        <v>0</v>
      </c>
    </row>
    <row r="7" spans="1:8" ht="44.25" customHeight="1">
      <c r="A7" s="25"/>
      <c r="B7" s="9" t="s">
        <v>1</v>
      </c>
      <c r="C7" s="9" t="s">
        <v>2</v>
      </c>
      <c r="D7" s="9" t="s">
        <v>3</v>
      </c>
      <c r="E7" s="10" t="s">
        <v>7</v>
      </c>
      <c r="F7" s="9" t="s">
        <v>4</v>
      </c>
      <c r="G7" s="9" t="s">
        <v>5</v>
      </c>
      <c r="H7" s="1" t="s">
        <v>0</v>
      </c>
    </row>
    <row r="8" spans="1:8" ht="25.5">
      <c r="A8" s="23"/>
      <c r="B8" s="9" t="s">
        <v>8</v>
      </c>
      <c r="C8" s="9" t="s">
        <v>8</v>
      </c>
      <c r="D8" s="9" t="s">
        <v>8</v>
      </c>
      <c r="E8" s="10" t="s">
        <v>8</v>
      </c>
      <c r="F8" s="9" t="s">
        <v>8</v>
      </c>
      <c r="G8" s="9" t="s">
        <v>8</v>
      </c>
      <c r="H8" s="9" t="s">
        <v>8</v>
      </c>
    </row>
    <row r="9" spans="1:10" ht="12.75">
      <c r="A9" s="14">
        <v>44197</v>
      </c>
      <c r="B9" s="15">
        <v>10865</v>
      </c>
      <c r="C9" s="15">
        <v>34955</v>
      </c>
      <c r="D9" s="15">
        <v>15110</v>
      </c>
      <c r="E9" s="11">
        <v>5800</v>
      </c>
      <c r="F9" s="15">
        <v>21530</v>
      </c>
      <c r="G9" s="15">
        <v>23040</v>
      </c>
      <c r="H9" s="4"/>
      <c r="I9" s="5"/>
      <c r="J9" s="5"/>
    </row>
    <row r="10" spans="1:10" ht="12.75">
      <c r="A10" s="14">
        <v>44228</v>
      </c>
      <c r="B10" s="3">
        <v>10840</v>
      </c>
      <c r="C10" s="3">
        <v>34185</v>
      </c>
      <c r="D10" s="3">
        <v>16600</v>
      </c>
      <c r="E10" s="11">
        <v>2825</v>
      </c>
      <c r="F10" s="3">
        <v>20280</v>
      </c>
      <c r="G10" s="3">
        <v>27250</v>
      </c>
      <c r="H10" s="4">
        <f aca="true" t="shared" si="0" ref="H10:H25">B10+C10+D10+E10+G10+F10</f>
        <v>111980</v>
      </c>
      <c r="I10" s="16"/>
      <c r="J10" s="16"/>
    </row>
    <row r="11" spans="1:8" ht="12.75">
      <c r="A11" s="14">
        <v>44256</v>
      </c>
      <c r="B11" s="3">
        <v>20385</v>
      </c>
      <c r="C11" s="3">
        <v>34680</v>
      </c>
      <c r="D11" s="3">
        <v>23425</v>
      </c>
      <c r="E11" s="11">
        <v>0</v>
      </c>
      <c r="F11" s="3">
        <v>24680</v>
      </c>
      <c r="G11" s="3">
        <v>30205</v>
      </c>
      <c r="H11" s="4">
        <f t="shared" si="0"/>
        <v>133375</v>
      </c>
    </row>
    <row r="12" spans="1:8" ht="12.75">
      <c r="A12" s="17" t="s">
        <v>9</v>
      </c>
      <c r="B12" s="18">
        <f aca="true" t="shared" si="1" ref="B12:G12">SUM(B9:B11)</f>
        <v>42090</v>
      </c>
      <c r="C12" s="18">
        <f t="shared" si="1"/>
        <v>103820</v>
      </c>
      <c r="D12" s="18">
        <f t="shared" si="1"/>
        <v>55135</v>
      </c>
      <c r="E12" s="20">
        <f t="shared" si="1"/>
        <v>8625</v>
      </c>
      <c r="F12" s="18">
        <f t="shared" si="1"/>
        <v>66490</v>
      </c>
      <c r="G12" s="18">
        <f t="shared" si="1"/>
        <v>80495</v>
      </c>
      <c r="H12" s="4">
        <f t="shared" si="0"/>
        <v>356655</v>
      </c>
    </row>
    <row r="13" spans="1:8" ht="12.75">
      <c r="A13" s="14">
        <v>44287</v>
      </c>
      <c r="B13" s="15">
        <v>19340</v>
      </c>
      <c r="C13" s="2">
        <v>28025</v>
      </c>
      <c r="D13" s="2">
        <v>16550</v>
      </c>
      <c r="E13" s="13">
        <v>0</v>
      </c>
      <c r="F13" s="2">
        <v>23530</v>
      </c>
      <c r="G13" s="2">
        <v>27145</v>
      </c>
      <c r="H13" s="4">
        <f t="shared" si="0"/>
        <v>114590</v>
      </c>
    </row>
    <row r="14" spans="1:8" ht="12.75">
      <c r="A14" s="14">
        <v>44317</v>
      </c>
      <c r="B14" s="15">
        <v>20205</v>
      </c>
      <c r="C14" s="2">
        <v>34480</v>
      </c>
      <c r="D14" s="2">
        <v>23415</v>
      </c>
      <c r="E14" s="13">
        <v>0</v>
      </c>
      <c r="F14" s="2">
        <v>20220</v>
      </c>
      <c r="G14" s="2">
        <v>21200</v>
      </c>
      <c r="H14" s="4">
        <f t="shared" si="0"/>
        <v>119520</v>
      </c>
    </row>
    <row r="15" spans="1:8" ht="12.75">
      <c r="A15" s="14">
        <v>44348</v>
      </c>
      <c r="B15" s="15">
        <v>19790</v>
      </c>
      <c r="C15" s="2">
        <v>35215</v>
      </c>
      <c r="D15" s="2">
        <v>23705</v>
      </c>
      <c r="E15" s="13">
        <v>0</v>
      </c>
      <c r="F15" s="19">
        <v>18600</v>
      </c>
      <c r="G15" s="19">
        <v>16230</v>
      </c>
      <c r="H15" s="4">
        <f t="shared" si="0"/>
        <v>113540</v>
      </c>
    </row>
    <row r="16" spans="1:8" ht="12.75">
      <c r="A16" s="17" t="s">
        <v>10</v>
      </c>
      <c r="B16" s="18">
        <f aca="true" t="shared" si="2" ref="B16:G16">SUM(B13:B15)</f>
        <v>59335</v>
      </c>
      <c r="C16" s="18">
        <f t="shared" si="2"/>
        <v>97720</v>
      </c>
      <c r="D16" s="18">
        <f t="shared" si="2"/>
        <v>63670</v>
      </c>
      <c r="E16" s="20">
        <f t="shared" si="2"/>
        <v>0</v>
      </c>
      <c r="F16" s="18">
        <f t="shared" si="2"/>
        <v>62350</v>
      </c>
      <c r="G16" s="18">
        <f t="shared" si="2"/>
        <v>64575</v>
      </c>
      <c r="H16" s="4">
        <f t="shared" si="0"/>
        <v>347650</v>
      </c>
    </row>
    <row r="17" spans="1:8" ht="12.75">
      <c r="A17" s="14">
        <v>44378</v>
      </c>
      <c r="B17" s="2">
        <f>19070.33+5010.88-7436.21</f>
        <v>16645.000000000004</v>
      </c>
      <c r="C17" s="2">
        <f>34383.61+5183.06-3496.67</f>
        <v>36070</v>
      </c>
      <c r="D17" s="2">
        <f>21698.81-351+1422.19</f>
        <v>22770</v>
      </c>
      <c r="E17" s="13">
        <v>0</v>
      </c>
      <c r="F17" s="2">
        <f>22975.92+5604.65-7460.57</f>
        <v>21120</v>
      </c>
      <c r="G17" s="2">
        <f>21871.33-752.59+1806.26</f>
        <v>22925</v>
      </c>
      <c r="H17" s="4">
        <f t="shared" si="0"/>
        <v>119530</v>
      </c>
    </row>
    <row r="18" spans="1:8" ht="12.75">
      <c r="A18" s="14">
        <v>44409</v>
      </c>
      <c r="B18" s="12">
        <v>9445</v>
      </c>
      <c r="C18" s="12">
        <v>37475</v>
      </c>
      <c r="D18" s="12">
        <v>22235</v>
      </c>
      <c r="E18" s="13">
        <v>0</v>
      </c>
      <c r="F18" s="12">
        <v>20460</v>
      </c>
      <c r="G18" s="12">
        <v>22320</v>
      </c>
      <c r="H18" s="4">
        <f t="shared" si="0"/>
        <v>111935</v>
      </c>
    </row>
    <row r="19" spans="1:8" ht="12.75">
      <c r="A19" s="14">
        <v>44440</v>
      </c>
      <c r="B19" s="12">
        <v>17100</v>
      </c>
      <c r="C19" s="12">
        <v>35990</v>
      </c>
      <c r="D19" s="12">
        <v>20595</v>
      </c>
      <c r="E19" s="13">
        <v>0</v>
      </c>
      <c r="F19" s="12">
        <v>24900</v>
      </c>
      <c r="G19" s="12">
        <v>21900</v>
      </c>
      <c r="H19" s="4">
        <f t="shared" si="0"/>
        <v>120485</v>
      </c>
    </row>
    <row r="20" spans="1:8" ht="12.75">
      <c r="A20" s="17" t="s">
        <v>11</v>
      </c>
      <c r="B20" s="4">
        <f aca="true" t="shared" si="3" ref="B20:G20">SUM(B17:B19)</f>
        <v>43190</v>
      </c>
      <c r="C20" s="4">
        <f t="shared" si="3"/>
        <v>109535</v>
      </c>
      <c r="D20" s="4">
        <f t="shared" si="3"/>
        <v>65600</v>
      </c>
      <c r="E20" s="21">
        <f t="shared" si="3"/>
        <v>0</v>
      </c>
      <c r="F20" s="4">
        <f t="shared" si="3"/>
        <v>66480</v>
      </c>
      <c r="G20" s="4">
        <f t="shared" si="3"/>
        <v>67145</v>
      </c>
      <c r="H20" s="4">
        <f t="shared" si="0"/>
        <v>351950</v>
      </c>
    </row>
    <row r="21" spans="1:8" ht="12.75">
      <c r="A21" s="14">
        <v>44470</v>
      </c>
      <c r="B21" s="2">
        <v>19495</v>
      </c>
      <c r="C21" s="19">
        <v>33145</v>
      </c>
      <c r="D21" s="2">
        <v>23430</v>
      </c>
      <c r="E21" s="13">
        <v>0</v>
      </c>
      <c r="F21" s="2">
        <v>24480</v>
      </c>
      <c r="G21" s="2">
        <v>18005</v>
      </c>
      <c r="H21" s="4">
        <f t="shared" si="0"/>
        <v>118555</v>
      </c>
    </row>
    <row r="22" spans="1:8" ht="12.75">
      <c r="A22" s="24">
        <v>44501</v>
      </c>
      <c r="B22" s="2">
        <f>7987.49+10146.32-652.07-1766.74</f>
        <v>15714.999999999998</v>
      </c>
      <c r="C22" s="19">
        <f>14401.36+19904.67+2092.72</f>
        <v>36398.75</v>
      </c>
      <c r="D22" s="2">
        <f>9088.41+12561.44-6104.85</f>
        <v>15544.999999999998</v>
      </c>
      <c r="E22" s="13">
        <v>0</v>
      </c>
      <c r="F22" s="2">
        <f>9623.32+13300.76-1715.51-4888.57</f>
        <v>16320.000000000004</v>
      </c>
      <c r="G22" s="2">
        <f>9649.41+13336.82+2268.77</f>
        <v>25255</v>
      </c>
      <c r="H22" s="4">
        <f t="shared" si="0"/>
        <v>109233.75</v>
      </c>
    </row>
    <row r="23" spans="1:8" ht="12.75">
      <c r="A23" s="14">
        <v>44531</v>
      </c>
      <c r="B23" s="28">
        <v>22365</v>
      </c>
      <c r="C23" s="28">
        <v>27686.25</v>
      </c>
      <c r="D23" s="28">
        <v>18546.73</v>
      </c>
      <c r="E23" s="13">
        <v>0</v>
      </c>
      <c r="F23" s="28">
        <v>20040</v>
      </c>
      <c r="G23" s="28">
        <v>18050</v>
      </c>
      <c r="H23" s="4">
        <f t="shared" si="0"/>
        <v>106687.98</v>
      </c>
    </row>
    <row r="24" spans="1:8" ht="26.25" customHeight="1">
      <c r="A24" s="1" t="s">
        <v>12</v>
      </c>
      <c r="B24" s="18">
        <f aca="true" t="shared" si="4" ref="B24:G24">SUM(B21:B23)</f>
        <v>57575</v>
      </c>
      <c r="C24" s="18">
        <f t="shared" si="4"/>
        <v>97230</v>
      </c>
      <c r="D24" s="18">
        <f t="shared" si="4"/>
        <v>57521.729999999996</v>
      </c>
      <c r="E24" s="20">
        <f t="shared" si="4"/>
        <v>0</v>
      </c>
      <c r="F24" s="18">
        <f t="shared" si="4"/>
        <v>60840</v>
      </c>
      <c r="G24" s="18">
        <f t="shared" si="4"/>
        <v>61310</v>
      </c>
      <c r="H24" s="4">
        <f t="shared" si="0"/>
        <v>334476.73</v>
      </c>
    </row>
    <row r="25" spans="1:8" ht="25.5" customHeight="1">
      <c r="A25" s="22" t="s">
        <v>13</v>
      </c>
      <c r="B25" s="18">
        <f aca="true" t="shared" si="5" ref="B25:G25">B12+B16+B20+B24</f>
        <v>202190</v>
      </c>
      <c r="C25" s="18">
        <f t="shared" si="5"/>
        <v>408305</v>
      </c>
      <c r="D25" s="18">
        <f t="shared" si="5"/>
        <v>241926.72999999998</v>
      </c>
      <c r="E25" s="20">
        <f t="shared" si="5"/>
        <v>8625</v>
      </c>
      <c r="F25" s="18">
        <f t="shared" si="5"/>
        <v>256160</v>
      </c>
      <c r="G25" s="18">
        <f t="shared" si="5"/>
        <v>273525</v>
      </c>
      <c r="H25" s="4">
        <f t="shared" si="0"/>
        <v>1390731.73</v>
      </c>
    </row>
  </sheetData>
  <sheetProtection/>
  <mergeCells count="2">
    <mergeCell ref="A6:A7"/>
    <mergeCell ref="B6:G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2021-03-29T07:11:57Z</cp:lastPrinted>
  <dcterms:created xsi:type="dcterms:W3CDTF">2014-10-10T07:28:49Z</dcterms:created>
  <dcterms:modified xsi:type="dcterms:W3CDTF">2022-07-21T07:53:38Z</dcterms:modified>
  <cp:category/>
  <cp:version/>
  <cp:contentType/>
  <cp:contentStatus/>
</cp:coreProperties>
</file>